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/>
  <mc:AlternateContent xmlns:mc="http://schemas.openxmlformats.org/markup-compatibility/2006">
    <mc:Choice Requires="x15">
      <x15ac:absPath xmlns:x15ac="http://schemas.microsoft.com/office/spreadsheetml/2010/11/ac" url="/Users/williamanderson/Downloads/"/>
    </mc:Choice>
  </mc:AlternateContent>
  <xr:revisionPtr revIDLastSave="0" documentId="8_{012A11E5-ED36-604A-867B-042C35F71E7B}" xr6:coauthVersionLast="47" xr6:coauthVersionMax="47" xr10:uidLastSave="{00000000-0000-0000-0000-000000000000}"/>
  <bookViews>
    <workbookView xWindow="0" yWindow="500" windowWidth="51200" windowHeight="27660" xr2:uid="{00000000-000D-0000-FFFF-FFFF00000000}"/>
  </bookViews>
  <sheets>
    <sheet name="Short-Terom Rental Monthly An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0" i="1" l="1"/>
  <c r="H30" i="1"/>
  <c r="D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N30" i="1" s="1"/>
  <c r="M26" i="1"/>
  <c r="M30" i="1" s="1"/>
  <c r="L26" i="1"/>
  <c r="K26" i="1"/>
  <c r="K30" i="1" s="1"/>
  <c r="J26" i="1"/>
  <c r="J30" i="1" s="1"/>
  <c r="I26" i="1"/>
  <c r="I30" i="1" s="1"/>
  <c r="H26" i="1"/>
  <c r="G26" i="1"/>
  <c r="G30" i="1" s="1"/>
  <c r="F26" i="1"/>
  <c r="F30" i="1" s="1"/>
  <c r="E26" i="1"/>
  <c r="E30" i="1" s="1"/>
  <c r="D26" i="1"/>
  <c r="C26" i="1"/>
  <c r="C30" i="1" s="1"/>
  <c r="M22" i="1"/>
  <c r="I22" i="1"/>
  <c r="E22" i="1"/>
  <c r="N21" i="1"/>
  <c r="N22" i="1" s="1"/>
  <c r="M21" i="1"/>
  <c r="L21" i="1"/>
  <c r="L22" i="1" s="1"/>
  <c r="K21" i="1"/>
  <c r="K22" i="1" s="1"/>
  <c r="J21" i="1"/>
  <c r="J22" i="1" s="1"/>
  <c r="I21" i="1"/>
  <c r="H21" i="1"/>
  <c r="H22" i="1" s="1"/>
  <c r="G21" i="1"/>
  <c r="G22" i="1" s="1"/>
  <c r="F21" i="1"/>
  <c r="F22" i="1" s="1"/>
  <c r="E21" i="1"/>
  <c r="D21" i="1"/>
  <c r="D22" i="1" s="1"/>
  <c r="C21" i="1"/>
  <c r="C22" i="1" s="1"/>
  <c r="B21" i="1"/>
  <c r="B22" i="1" s="1"/>
  <c r="N20" i="1"/>
  <c r="M20" i="1"/>
  <c r="L20" i="1"/>
  <c r="K20" i="1"/>
  <c r="J20" i="1"/>
  <c r="I20" i="1"/>
  <c r="H20" i="1"/>
  <c r="G20" i="1"/>
  <c r="F20" i="1"/>
  <c r="E20" i="1"/>
  <c r="D20" i="1"/>
  <c r="C20" i="1"/>
  <c r="N32" i="1" l="1"/>
  <c r="B31" i="1"/>
  <c r="B30" i="1"/>
  <c r="F32" i="1" s="1"/>
  <c r="G32" i="1"/>
  <c r="K32" i="1"/>
  <c r="D32" i="1"/>
  <c r="E32" i="1"/>
  <c r="I32" i="1"/>
  <c r="M32" i="1"/>
  <c r="L32" i="1"/>
  <c r="H32" i="1" l="1"/>
  <c r="C32" i="1"/>
  <c r="J32" i="1"/>
</calcChain>
</file>

<file path=xl/sharedStrings.xml><?xml version="1.0" encoding="utf-8"?>
<sst xmlns="http://schemas.openxmlformats.org/spreadsheetml/2006/main" count="41" uniqueCount="33">
  <si>
    <t>Short-Term/Vacation Rental Week-Month Analysis</t>
  </si>
  <si>
    <t>NOTE: Leave blocks on lines 12-16 empty if no stays</t>
  </si>
  <si>
    <t>Enter annual total into dealcheck calculator</t>
  </si>
  <si>
    <t>WEEK</t>
  </si>
  <si>
    <t>--------------------------------------------------------------------------------------------------------DAILY RENT RATE---------------------------------------------------------------------------------------------------------------------------------------------</t>
  </si>
  <si>
    <t>Week 1</t>
  </si>
  <si>
    <t>Week 2</t>
  </si>
  <si>
    <t>Week 3</t>
  </si>
  <si>
    <t>Week 4</t>
  </si>
  <si>
    <t>NIGHTS</t>
  </si>
  <si>
    <t>-------------------------------------------------------------------------------------------------------------EXPECTED RENTAL NIGHTS  -------------------------------------------------------------------------------------------------------------------------------------</t>
  </si>
  <si>
    <t>TOTAL STAYS</t>
  </si>
  <si>
    <t>TOTAL RENTAL DAYS</t>
  </si>
  <si>
    <t>OCCUPANCY RATE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</si>
  <si>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</si>
  <si>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</si>
  <si>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</si>
  <si>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</si>
  <si>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</si>
  <si>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</si>
  <si>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</si>
  <si>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</si>
  <si>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</si>
  <si>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</si>
  <si>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</si>
  <si>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</si>
  <si>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</si>
  <si>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RENTED</t>
  </si>
  <si>
    <t>NOTE: Expected rentals are an estimate, it takes about 30 days to obtain the first rentals.</t>
  </si>
  <si>
    <t>TOTAL INCOME</t>
  </si>
  <si>
    <t>AVERAGE MONTHLY INCOME</t>
  </si>
  <si>
    <t>% OF ANNUAL REVENUE</t>
  </si>
  <si>
    <t xml:space="preserve">Created by KEYLADDER LLC.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</si>
</sst>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5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4"/>
      <color theme="1"/>
      <name val="Calibri"/>
    </font>
    <font>
      <b/>
      <sz val="12"/>
      <color theme="1"/>
      <name val="Calibri"/>
    </font>
    <font>
      <sz val="10"/>
      <color theme="1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0" borderId="0" xfId="0" applyNumberFormat="1" applyFont="1"/>
    <xf numFmtId="0" fontId="1" fillId="0" borderId="0" xfId="0" applyFont="1"/>
    <xf numFmtId="164" fontId="1" fillId="0" borderId="1" xfId="0" applyNumberFormat="1" applyFont="1" applyBorder="1"/>
    <xf numFmtId="0" fontId="1" fillId="0" borderId="1" xfId="0" applyFont="1" applyBorder="1"/>
    <xf numFmtId="165" fontId="1" fillId="2" borderId="1" xfId="0" applyNumberFormat="1" applyFont="1" applyFill="1" applyBorder="1" applyAlignment="1">
      <alignment horizontal="right"/>
    </xf>
    <xf numFmtId="165" fontId="1" fillId="0" borderId="1" xfId="0" applyNumberFormat="1" applyFont="1" applyBorder="1"/>
    <xf numFmtId="3" fontId="1" fillId="0" borderId="1" xfId="0" applyNumberFormat="1" applyFont="1" applyBorder="1" applyAlignment="1">
      <alignment horizontal="right"/>
    </xf>
    <xf numFmtId="0" fontId="1" fillId="0" borderId="2" xfId="0" applyFont="1" applyBorder="1"/>
    <xf numFmtId="3" fontId="1" fillId="0" borderId="2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3" fontId="1" fillId="0" borderId="3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1" fillId="0" borderId="3" xfId="0" applyFont="1" applyBorder="1"/>
    <xf numFmtId="165" fontId="1" fillId="0" borderId="3" xfId="0" applyNumberFormat="1" applyFont="1" applyBorder="1"/>
    <xf numFmtId="165" fontId="1" fillId="3" borderId="1" xfId="0" applyNumberFormat="1" applyFont="1" applyFill="1" applyBorder="1" applyAlignment="1">
      <alignment horizontal="right"/>
    </xf>
    <xf numFmtId="0" fontId="1" fillId="4" borderId="1" xfId="0" applyFont="1" applyFill="1" applyBorder="1"/>
    <xf numFmtId="3" fontId="1" fillId="4" borderId="1" xfId="0" applyNumberFormat="1" applyFont="1" applyFill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0" xfId="0" applyNumberFormat="1" applyFont="1"/>
    <xf numFmtId="0" fontId="4" fillId="0" borderId="1" xfId="0" applyFont="1" applyBorder="1"/>
    <xf numFmtId="10" fontId="4" fillId="0" borderId="1" xfId="0" applyNumberFormat="1" applyFont="1" applyBorder="1"/>
    <xf numFmtId="0" fontId="4" fillId="0" borderId="0" xfId="0" applyFont="1"/>
    <xf numFmtId="164" fontId="2" fillId="0" borderId="0" xfId="0" applyNumberFormat="1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66675</xdr:colOff>
      <xdr:row>0</xdr:row>
      <xdr:rowOff>0</xdr:rowOff>
    </xdr:from>
    <xdr:ext cx="4629150" cy="11334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34"/>
  <sheetViews>
    <sheetView tabSelected="1" workbookViewId="0"/>
  </sheetViews>
  <sheetFormatPr baseColWidth="10" defaultColWidth="12.6640625" defaultRowHeight="15.75" customHeight="1" x14ac:dyDescent="0.15"/>
  <cols>
    <col min="1" max="1" width="26.5" customWidth="1"/>
  </cols>
  <sheetData>
    <row r="1" spans="1:14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5.75" customHeight="1" x14ac:dyDescent="0.25">
      <c r="A6" s="29" t="s">
        <v>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x14ac:dyDescent="0.2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2">
      <c r="A8" s="3" t="s">
        <v>1</v>
      </c>
      <c r="B8" s="4"/>
      <c r="C8" s="4"/>
      <c r="D8" s="4" t="s">
        <v>2</v>
      </c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">
      <c r="A9" s="4" t="s">
        <v>3</v>
      </c>
      <c r="B9" s="4" t="s">
        <v>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">
      <c r="A10" s="4" t="s">
        <v>5</v>
      </c>
      <c r="B10" s="4"/>
      <c r="C10" s="5">
        <v>250</v>
      </c>
      <c r="D10" s="5">
        <v>188</v>
      </c>
      <c r="E10" s="5">
        <v>188</v>
      </c>
      <c r="F10" s="5">
        <v>188</v>
      </c>
      <c r="G10" s="5">
        <v>188</v>
      </c>
      <c r="H10" s="5">
        <v>225</v>
      </c>
      <c r="I10" s="5">
        <v>250</v>
      </c>
      <c r="J10" s="5">
        <v>199</v>
      </c>
      <c r="K10" s="5">
        <v>188</v>
      </c>
      <c r="L10" s="5">
        <v>300</v>
      </c>
      <c r="M10" s="5">
        <v>188</v>
      </c>
      <c r="N10" s="5">
        <v>188</v>
      </c>
    </row>
    <row r="11" spans="1:14" x14ac:dyDescent="0.2">
      <c r="A11" s="4" t="s">
        <v>6</v>
      </c>
      <c r="B11" s="4"/>
      <c r="C11" s="5">
        <v>188</v>
      </c>
      <c r="D11" s="5">
        <v>188</v>
      </c>
      <c r="E11" s="5">
        <v>188</v>
      </c>
      <c r="F11" s="5">
        <v>188</v>
      </c>
      <c r="G11" s="5">
        <v>188</v>
      </c>
      <c r="H11" s="5">
        <v>225</v>
      </c>
      <c r="I11" s="5">
        <v>240</v>
      </c>
      <c r="J11" s="5">
        <v>199</v>
      </c>
      <c r="K11" s="5">
        <v>188</v>
      </c>
      <c r="L11" s="5">
        <v>188</v>
      </c>
      <c r="M11" s="5">
        <v>188</v>
      </c>
      <c r="N11" s="5">
        <v>188</v>
      </c>
    </row>
    <row r="12" spans="1:14" x14ac:dyDescent="0.2">
      <c r="A12" s="4" t="s">
        <v>7</v>
      </c>
      <c r="B12" s="4"/>
      <c r="C12" s="5">
        <v>188</v>
      </c>
      <c r="D12" s="5">
        <v>188</v>
      </c>
      <c r="E12" s="5">
        <v>188</v>
      </c>
      <c r="F12" s="5">
        <v>188</v>
      </c>
      <c r="G12" s="5">
        <v>188</v>
      </c>
      <c r="H12" s="5">
        <v>225</v>
      </c>
      <c r="I12" s="5">
        <v>240</v>
      </c>
      <c r="J12" s="5">
        <v>188</v>
      </c>
      <c r="K12" s="5">
        <v>188</v>
      </c>
      <c r="L12" s="5">
        <v>188</v>
      </c>
      <c r="M12" s="5">
        <v>200</v>
      </c>
      <c r="N12" s="5">
        <v>275</v>
      </c>
    </row>
    <row r="13" spans="1:14" x14ac:dyDescent="0.2">
      <c r="A13" s="4" t="s">
        <v>8</v>
      </c>
      <c r="B13" s="4"/>
      <c r="C13" s="5">
        <v>188</v>
      </c>
      <c r="D13" s="5">
        <v>188</v>
      </c>
      <c r="E13" s="5">
        <v>188</v>
      </c>
      <c r="F13" s="5">
        <v>188</v>
      </c>
      <c r="G13" s="5">
        <v>188</v>
      </c>
      <c r="H13" s="5">
        <v>225</v>
      </c>
      <c r="I13" s="5">
        <v>240</v>
      </c>
      <c r="J13" s="5">
        <v>188</v>
      </c>
      <c r="K13" s="5">
        <v>188</v>
      </c>
      <c r="L13" s="5">
        <v>188</v>
      </c>
      <c r="M13" s="5">
        <v>188</v>
      </c>
      <c r="N13" s="5">
        <v>300</v>
      </c>
    </row>
    <row r="14" spans="1:14" x14ac:dyDescent="0.2">
      <c r="A14" s="4"/>
      <c r="B14" s="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x14ac:dyDescent="0.2">
      <c r="A15" s="4" t="s">
        <v>9</v>
      </c>
      <c r="B15" s="4" t="s">
        <v>10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x14ac:dyDescent="0.2">
      <c r="A16" s="4" t="s">
        <v>5</v>
      </c>
      <c r="B16" s="4"/>
      <c r="C16" s="7">
        <v>3</v>
      </c>
      <c r="D16" s="7">
        <v>3</v>
      </c>
      <c r="E16" s="7"/>
      <c r="F16" s="7">
        <v>3</v>
      </c>
      <c r="G16" s="7">
        <v>3</v>
      </c>
      <c r="H16" s="7">
        <v>4</v>
      </c>
      <c r="I16" s="7">
        <v>4</v>
      </c>
      <c r="J16" s="7">
        <v>3</v>
      </c>
      <c r="K16" s="7">
        <v>3</v>
      </c>
      <c r="L16" s="7">
        <v>4</v>
      </c>
      <c r="M16" s="7">
        <v>2</v>
      </c>
      <c r="N16" s="7">
        <v>2</v>
      </c>
    </row>
    <row r="17" spans="1:14" x14ac:dyDescent="0.2">
      <c r="A17" s="4" t="s">
        <v>6</v>
      </c>
      <c r="B17" s="4"/>
      <c r="C17" s="7">
        <v>3</v>
      </c>
      <c r="D17" s="7"/>
      <c r="E17" s="7">
        <v>3</v>
      </c>
      <c r="F17" s="7">
        <v>4</v>
      </c>
      <c r="G17" s="7">
        <v>3</v>
      </c>
      <c r="H17" s="7">
        <v>5</v>
      </c>
      <c r="I17" s="7">
        <v>5</v>
      </c>
      <c r="J17" s="7">
        <v>3</v>
      </c>
      <c r="K17" s="7">
        <v>3</v>
      </c>
      <c r="L17" s="7">
        <v>3</v>
      </c>
      <c r="M17" s="7">
        <v>3</v>
      </c>
      <c r="N17" s="7">
        <v>2</v>
      </c>
    </row>
    <row r="18" spans="1:14" x14ac:dyDescent="0.2">
      <c r="A18" s="4" t="s">
        <v>7</v>
      </c>
      <c r="B18" s="4"/>
      <c r="C18" s="7">
        <v>3</v>
      </c>
      <c r="D18" s="7">
        <v>3</v>
      </c>
      <c r="E18" s="7">
        <v>3</v>
      </c>
      <c r="F18" s="7">
        <v>3</v>
      </c>
      <c r="G18" s="7">
        <v>4</v>
      </c>
      <c r="H18" s="7">
        <v>5</v>
      </c>
      <c r="I18" s="7">
        <v>5</v>
      </c>
      <c r="J18" s="7">
        <v>2</v>
      </c>
      <c r="K18" s="7">
        <v>2</v>
      </c>
      <c r="L18" s="7">
        <v>3</v>
      </c>
      <c r="M18" s="7">
        <v>3</v>
      </c>
      <c r="N18" s="7">
        <v>3</v>
      </c>
    </row>
    <row r="19" spans="1:14" x14ac:dyDescent="0.2">
      <c r="A19" s="8" t="s">
        <v>8</v>
      </c>
      <c r="B19" s="8"/>
      <c r="C19" s="9"/>
      <c r="D19" s="9">
        <v>3</v>
      </c>
      <c r="E19" s="9">
        <v>3</v>
      </c>
      <c r="F19" s="9"/>
      <c r="G19" s="9">
        <v>3</v>
      </c>
      <c r="H19" s="9">
        <v>4</v>
      </c>
      <c r="I19" s="9">
        <v>4</v>
      </c>
      <c r="J19" s="9">
        <v>2</v>
      </c>
      <c r="K19" s="9">
        <v>2</v>
      </c>
      <c r="L19" s="9"/>
      <c r="M19" s="9">
        <v>3</v>
      </c>
      <c r="N19" s="9">
        <v>3</v>
      </c>
    </row>
    <row r="20" spans="1:14" x14ac:dyDescent="0.2">
      <c r="A20" s="10" t="s">
        <v>11</v>
      </c>
      <c r="B20" s="11"/>
      <c r="C20" s="12">
        <f t="shared" ref="C20:N20" si="0">COUNT(C16:C19)</f>
        <v>3</v>
      </c>
      <c r="D20" s="12">
        <f t="shared" si="0"/>
        <v>3</v>
      </c>
      <c r="E20" s="12">
        <f t="shared" si="0"/>
        <v>3</v>
      </c>
      <c r="F20" s="12">
        <f t="shared" si="0"/>
        <v>3</v>
      </c>
      <c r="G20" s="12">
        <f t="shared" si="0"/>
        <v>4</v>
      </c>
      <c r="H20" s="12">
        <f t="shared" si="0"/>
        <v>4</v>
      </c>
      <c r="I20" s="12">
        <f t="shared" si="0"/>
        <v>4</v>
      </c>
      <c r="J20" s="12">
        <f t="shared" si="0"/>
        <v>4</v>
      </c>
      <c r="K20" s="12">
        <f t="shared" si="0"/>
        <v>4</v>
      </c>
      <c r="L20" s="12">
        <f t="shared" si="0"/>
        <v>3</v>
      </c>
      <c r="M20" s="12">
        <f t="shared" si="0"/>
        <v>4</v>
      </c>
      <c r="N20" s="12">
        <f t="shared" si="0"/>
        <v>4</v>
      </c>
    </row>
    <row r="21" spans="1:14" x14ac:dyDescent="0.2">
      <c r="A21" s="13" t="s">
        <v>12</v>
      </c>
      <c r="B21" s="7">
        <f>SUM(C21:N21)</f>
        <v>137</v>
      </c>
      <c r="C21" s="14">
        <f t="shared" ref="C21:N21" si="1">SUM(C16:C19)</f>
        <v>9</v>
      </c>
      <c r="D21" s="14">
        <f t="shared" si="1"/>
        <v>9</v>
      </c>
      <c r="E21" s="14">
        <f t="shared" si="1"/>
        <v>9</v>
      </c>
      <c r="F21" s="14">
        <f t="shared" si="1"/>
        <v>10</v>
      </c>
      <c r="G21" s="14">
        <f t="shared" si="1"/>
        <v>13</v>
      </c>
      <c r="H21" s="14">
        <f t="shared" si="1"/>
        <v>18</v>
      </c>
      <c r="I21" s="14">
        <f t="shared" si="1"/>
        <v>18</v>
      </c>
      <c r="J21" s="14">
        <f t="shared" si="1"/>
        <v>10</v>
      </c>
      <c r="K21" s="14">
        <f t="shared" si="1"/>
        <v>10</v>
      </c>
      <c r="L21" s="14">
        <f t="shared" si="1"/>
        <v>10</v>
      </c>
      <c r="M21" s="14">
        <f t="shared" si="1"/>
        <v>11</v>
      </c>
      <c r="N21" s="14">
        <f t="shared" si="1"/>
        <v>10</v>
      </c>
    </row>
    <row r="22" spans="1:14" x14ac:dyDescent="0.2">
      <c r="A22" s="13" t="s">
        <v>13</v>
      </c>
      <c r="B22" s="15">
        <f>B21/365</f>
        <v>0.37534246575342467</v>
      </c>
      <c r="C22" s="15">
        <f>C21/31</f>
        <v>0.29032258064516131</v>
      </c>
      <c r="D22" s="15">
        <f>D21/28</f>
        <v>0.32142857142857145</v>
      </c>
      <c r="E22" s="15">
        <f>E21/31</f>
        <v>0.29032258064516131</v>
      </c>
      <c r="F22" s="15">
        <f>F21/30</f>
        <v>0.33333333333333331</v>
      </c>
      <c r="G22" s="15">
        <f>G21/31</f>
        <v>0.41935483870967744</v>
      </c>
      <c r="H22" s="15">
        <f>H21/30</f>
        <v>0.6</v>
      </c>
      <c r="I22" s="15">
        <f t="shared" ref="I22:J22" si="2">I21/31</f>
        <v>0.58064516129032262</v>
      </c>
      <c r="J22" s="15">
        <f t="shared" si="2"/>
        <v>0.32258064516129031</v>
      </c>
      <c r="K22" s="15">
        <f>K21/30</f>
        <v>0.33333333333333331</v>
      </c>
      <c r="L22" s="15">
        <f>L21/31</f>
        <v>0.32258064516129031</v>
      </c>
      <c r="M22" s="15">
        <f>M21/30</f>
        <v>0.36666666666666664</v>
      </c>
      <c r="N22" s="15">
        <f>N21/31</f>
        <v>0.32258064516129031</v>
      </c>
    </row>
    <row r="23" spans="1:14" x14ac:dyDescent="0.2">
      <c r="A23" s="16"/>
      <c r="B23" s="16" t="s">
        <v>14</v>
      </c>
      <c r="C23" s="17" t="s">
        <v>15</v>
      </c>
      <c r="D23" s="17" t="s">
        <v>16</v>
      </c>
      <c r="E23" s="17" t="s">
        <v>17</v>
      </c>
      <c r="F23" s="17" t="s">
        <v>18</v>
      </c>
      <c r="G23" s="17" t="s">
        <v>19</v>
      </c>
      <c r="H23" s="17" t="s">
        <v>20</v>
      </c>
      <c r="I23" s="17" t="s">
        <v>21</v>
      </c>
      <c r="J23" s="17" t="s">
        <v>22</v>
      </c>
      <c r="K23" s="17" t="s">
        <v>23</v>
      </c>
      <c r="L23" s="17" t="s">
        <v>24</v>
      </c>
      <c r="M23" s="17" t="s">
        <v>25</v>
      </c>
      <c r="N23" s="17" t="s">
        <v>26</v>
      </c>
    </row>
    <row r="24" spans="1:14" x14ac:dyDescent="0.2">
      <c r="A24" s="18" t="s">
        <v>27</v>
      </c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x14ac:dyDescent="0.2">
      <c r="A25" s="4" t="s">
        <v>28</v>
      </c>
      <c r="B25" s="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">
      <c r="A26" s="4" t="s">
        <v>5</v>
      </c>
      <c r="B26" s="4"/>
      <c r="C26" s="20">
        <f t="shared" ref="C26:N26" si="3">C16*C10</f>
        <v>750</v>
      </c>
      <c r="D26" s="20">
        <f t="shared" si="3"/>
        <v>564</v>
      </c>
      <c r="E26" s="20">
        <f t="shared" si="3"/>
        <v>0</v>
      </c>
      <c r="F26" s="20">
        <f t="shared" si="3"/>
        <v>564</v>
      </c>
      <c r="G26" s="20">
        <f t="shared" si="3"/>
        <v>564</v>
      </c>
      <c r="H26" s="20">
        <f t="shared" si="3"/>
        <v>900</v>
      </c>
      <c r="I26" s="20">
        <f t="shared" si="3"/>
        <v>1000</v>
      </c>
      <c r="J26" s="20">
        <f t="shared" si="3"/>
        <v>597</v>
      </c>
      <c r="K26" s="20">
        <f t="shared" si="3"/>
        <v>564</v>
      </c>
      <c r="L26" s="20">
        <f t="shared" si="3"/>
        <v>1200</v>
      </c>
      <c r="M26" s="20">
        <f t="shared" si="3"/>
        <v>376</v>
      </c>
      <c r="N26" s="20">
        <f t="shared" si="3"/>
        <v>376</v>
      </c>
    </row>
    <row r="27" spans="1:14" x14ac:dyDescent="0.2">
      <c r="A27" s="4" t="s">
        <v>6</v>
      </c>
      <c r="B27" s="4"/>
      <c r="C27" s="20">
        <f t="shared" ref="C27:N27" si="4">C17*C11</f>
        <v>564</v>
      </c>
      <c r="D27" s="20">
        <f t="shared" si="4"/>
        <v>0</v>
      </c>
      <c r="E27" s="20">
        <f t="shared" si="4"/>
        <v>564</v>
      </c>
      <c r="F27" s="20">
        <f t="shared" si="4"/>
        <v>752</v>
      </c>
      <c r="G27" s="20">
        <f t="shared" si="4"/>
        <v>564</v>
      </c>
      <c r="H27" s="20">
        <f t="shared" si="4"/>
        <v>1125</v>
      </c>
      <c r="I27" s="20">
        <f t="shared" si="4"/>
        <v>1200</v>
      </c>
      <c r="J27" s="20">
        <f t="shared" si="4"/>
        <v>597</v>
      </c>
      <c r="K27" s="20">
        <f t="shared" si="4"/>
        <v>564</v>
      </c>
      <c r="L27" s="20">
        <f t="shared" si="4"/>
        <v>564</v>
      </c>
      <c r="M27" s="20">
        <f t="shared" si="4"/>
        <v>564</v>
      </c>
      <c r="N27" s="20">
        <f t="shared" si="4"/>
        <v>376</v>
      </c>
    </row>
    <row r="28" spans="1:14" x14ac:dyDescent="0.2">
      <c r="A28" s="4" t="s">
        <v>7</v>
      </c>
      <c r="B28" s="6"/>
      <c r="C28" s="20">
        <f t="shared" ref="C28:N28" si="5">C18*C12</f>
        <v>564</v>
      </c>
      <c r="D28" s="20">
        <f t="shared" si="5"/>
        <v>564</v>
      </c>
      <c r="E28" s="20">
        <f t="shared" si="5"/>
        <v>564</v>
      </c>
      <c r="F28" s="20">
        <f t="shared" si="5"/>
        <v>564</v>
      </c>
      <c r="G28" s="20">
        <f t="shared" si="5"/>
        <v>752</v>
      </c>
      <c r="H28" s="20">
        <f t="shared" si="5"/>
        <v>1125</v>
      </c>
      <c r="I28" s="20">
        <f t="shared" si="5"/>
        <v>1200</v>
      </c>
      <c r="J28" s="20">
        <f t="shared" si="5"/>
        <v>376</v>
      </c>
      <c r="K28" s="20">
        <f t="shared" si="5"/>
        <v>376</v>
      </c>
      <c r="L28" s="20">
        <f t="shared" si="5"/>
        <v>564</v>
      </c>
      <c r="M28" s="20">
        <f t="shared" si="5"/>
        <v>600</v>
      </c>
      <c r="N28" s="20">
        <f t="shared" si="5"/>
        <v>825</v>
      </c>
    </row>
    <row r="29" spans="1:14" x14ac:dyDescent="0.2">
      <c r="A29" s="4" t="s">
        <v>8</v>
      </c>
      <c r="B29" s="6"/>
      <c r="C29" s="20">
        <f t="shared" ref="C29:N29" si="6">C19*C13</f>
        <v>0</v>
      </c>
      <c r="D29" s="20">
        <f t="shared" si="6"/>
        <v>564</v>
      </c>
      <c r="E29" s="20">
        <f t="shared" si="6"/>
        <v>564</v>
      </c>
      <c r="F29" s="20">
        <f t="shared" si="6"/>
        <v>0</v>
      </c>
      <c r="G29" s="20">
        <f t="shared" si="6"/>
        <v>564</v>
      </c>
      <c r="H29" s="20">
        <f t="shared" si="6"/>
        <v>900</v>
      </c>
      <c r="I29" s="20">
        <f t="shared" si="6"/>
        <v>960</v>
      </c>
      <c r="J29" s="20">
        <f t="shared" si="6"/>
        <v>376</v>
      </c>
      <c r="K29" s="20">
        <f t="shared" si="6"/>
        <v>376</v>
      </c>
      <c r="L29" s="20">
        <f t="shared" si="6"/>
        <v>0</v>
      </c>
      <c r="M29" s="20">
        <f t="shared" si="6"/>
        <v>564</v>
      </c>
      <c r="N29" s="20">
        <f t="shared" si="6"/>
        <v>900</v>
      </c>
    </row>
    <row r="30" spans="1:14" x14ac:dyDescent="0.2">
      <c r="A30" s="21" t="s">
        <v>29</v>
      </c>
      <c r="B30" s="22">
        <f>SUM(C30:N30)</f>
        <v>28731</v>
      </c>
      <c r="C30" s="23">
        <f t="shared" ref="C30:N30" si="7">SUM(C26:C29)</f>
        <v>1878</v>
      </c>
      <c r="D30" s="23">
        <f t="shared" si="7"/>
        <v>1692</v>
      </c>
      <c r="E30" s="23">
        <f t="shared" si="7"/>
        <v>1692</v>
      </c>
      <c r="F30" s="23">
        <f t="shared" si="7"/>
        <v>1880</v>
      </c>
      <c r="G30" s="23">
        <f t="shared" si="7"/>
        <v>2444</v>
      </c>
      <c r="H30" s="23">
        <f t="shared" si="7"/>
        <v>4050</v>
      </c>
      <c r="I30" s="23">
        <f t="shared" si="7"/>
        <v>4360</v>
      </c>
      <c r="J30" s="23">
        <f t="shared" si="7"/>
        <v>1946</v>
      </c>
      <c r="K30" s="23">
        <f t="shared" si="7"/>
        <v>1880</v>
      </c>
      <c r="L30" s="23">
        <f t="shared" si="7"/>
        <v>2328</v>
      </c>
      <c r="M30" s="23">
        <f t="shared" si="7"/>
        <v>2104</v>
      </c>
      <c r="N30" s="23">
        <f t="shared" si="7"/>
        <v>2477</v>
      </c>
    </row>
    <row r="31" spans="1:14" x14ac:dyDescent="0.2">
      <c r="A31" s="2" t="s">
        <v>30</v>
      </c>
      <c r="B31" s="24">
        <f>AVERAGE(C30:N30)</f>
        <v>2394.25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ht="15.75" customHeight="1" x14ac:dyDescent="0.15">
      <c r="A32" s="26" t="s">
        <v>31</v>
      </c>
      <c r="B32" s="26"/>
      <c r="C32" s="27">
        <f t="shared" ref="C32:N32" si="8">C30/$B$30</f>
        <v>6.5364936827816647E-2</v>
      </c>
      <c r="D32" s="27">
        <f t="shared" si="8"/>
        <v>5.8891093244230967E-2</v>
      </c>
      <c r="E32" s="27">
        <f t="shared" si="8"/>
        <v>5.8891093244230967E-2</v>
      </c>
      <c r="F32" s="27">
        <f t="shared" si="8"/>
        <v>6.5434548049145516E-2</v>
      </c>
      <c r="G32" s="27">
        <f t="shared" si="8"/>
        <v>8.5064912463889183E-2</v>
      </c>
      <c r="H32" s="27">
        <f t="shared" si="8"/>
        <v>0.14096272319097838</v>
      </c>
      <c r="I32" s="27">
        <f t="shared" si="8"/>
        <v>0.15175246249695451</v>
      </c>
      <c r="J32" s="27">
        <f t="shared" si="8"/>
        <v>6.7731718352998502E-2</v>
      </c>
      <c r="K32" s="27">
        <f t="shared" si="8"/>
        <v>6.5434548049145516E-2</v>
      </c>
      <c r="L32" s="27">
        <f t="shared" si="8"/>
        <v>8.1027461626814248E-2</v>
      </c>
      <c r="M32" s="27">
        <f t="shared" si="8"/>
        <v>7.3231004837979882E-2</v>
      </c>
      <c r="N32" s="27">
        <f t="shared" si="8"/>
        <v>8.6213497615815676E-2</v>
      </c>
    </row>
    <row r="34" spans="1:1" ht="15.75" customHeight="1" x14ac:dyDescent="0.15">
      <c r="A34" s="28" t="s">
        <v>32</v>
      </c>
    </row>
  </sheetData>
  <mergeCells count="1">
    <mergeCell ref="A6:N6"/>
  </mergeCells>
  <printOptions horizontalCentered="1" gridLines="1"/>
  <pageMargins left="0.7" right="0.7" top="0.75" bottom="0.75" header="0" footer="0"/>
  <pageSetup fitToHeight="0"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Short-Terom Rental Monthly Anal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william anderson</cp:lastModifiedBy>
  <dcterms:created xsi:type="dcterms:W3CDTF">2022-09-01T21:50:33Z</dcterms:created>
  <dcterms:modified xsi:type="dcterms:W3CDTF">2022-09-01T21:50:33Z</dcterms:modified>
</cp:coreProperties>
</file>